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Large_SO_2003" sheetId="1" r:id="rId1"/>
    <sheet name="Large_SO_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<sst xmlns="http://schemas.openxmlformats.org/spreadsheetml/2006/main" count="182" uniqueCount="53">
  <si>
    <t>BANGOR HYDRO ELECTRIC COMPANY</t>
  </si>
  <si>
    <t>Large Standard Offer Group</t>
  </si>
  <si>
    <t>Current Standard Offer Customers Only*</t>
  </si>
  <si>
    <t>Billing Determinants by Rate Class &amp; Voltage Level</t>
  </si>
  <si>
    <t>Class</t>
  </si>
  <si>
    <t>Total PP-TOU</t>
  </si>
  <si>
    <t>Total PP-TOU, voltage discount</t>
  </si>
  <si>
    <t>Total Large Industrials</t>
  </si>
  <si>
    <t>Total Large Customer Load</t>
  </si>
  <si>
    <t>*Customers taking service under Standard Offer on March 31, 2004.</t>
  </si>
  <si>
    <t>BHE TOU Periods</t>
  </si>
  <si>
    <t xml:space="preserve">   weekdays</t>
  </si>
  <si>
    <t xml:space="preserve">   weekends/holidays</t>
  </si>
  <si>
    <t>Voltage</t>
  </si>
  <si>
    <t>Primary</t>
  </si>
  <si>
    <t>SubX</t>
  </si>
  <si>
    <t>XMSN</t>
  </si>
  <si>
    <t>Peak Hours</t>
  </si>
  <si>
    <t>Shoulder Hours</t>
  </si>
  <si>
    <t>Off-Peak Hours</t>
  </si>
  <si>
    <t>Rate</t>
  </si>
  <si>
    <t>C006</t>
  </si>
  <si>
    <t>C008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</si>
  <si>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</si>
  <si>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</si>
  <si>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</si>
  <si>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</si>
  <si>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</si>
  <si>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</si>
  <si>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</si>
  <si>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</si>
  <si>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</si>
  <si>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</si>
  <si>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</si>
  <si>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</si>
  <si>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</si>
  <si>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</si>
  <si>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</si>
  <si>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</si>
  <si>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</si>
  <si>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</si>
  <si>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</si>
  <si>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</si>
  <si>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</si>
  <si>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</si>
  <si>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</si>
  <si>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</si>
  <si>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</si>
  <si>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 xml:space="preserve">  Total/Avg</t>
  </si>
  <si>
    <t xml:space="preserve">        2003</t>
  </si>
  <si>
    <t>Jan-04</t>
  </si>
  <si>
    <t>Feb-04</t>
  </si>
  <si>
    <t>Mar-04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</si>
</sst>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0"/>
    </font>
    <font>
      <b/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17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1" xfId="0" applyNumberFormat="1" applyFont="1" applyFill="1" applyAlignment="1">
      <alignment/>
    </xf>
    <xf numFmtId="0" fontId="5" fillId="2" borderId="1" xfId="0" applyNumberFormat="1" applyFont="1" applyFill="1" applyAlignment="1">
      <alignment/>
    </xf>
    <xf numFmtId="17" fontId="4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17" fontId="0" fillId="2" borderId="0" xfId="0" applyNumberFormat="1" applyFont="1" applyFill="1" applyAlignment="1">
      <alignment horizontal="left"/>
    </xf>
    <xf numFmtId="17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showOutlineSymbols="0" zoomScale="87" zoomScaleNormal="87" workbookViewId="0" topLeftCell="A33">
      <selection activeCell="A44" sqref="A44"/>
    </sheetView>
  </sheetViews>
  <sheetFormatPr defaultColWidth="8.88671875" defaultRowHeight="15"/>
  <cols>
    <col min="1" max="4" width="9.6640625" style="1" customWidth="1"/>
    <col min="5" max="16" width="10.6640625" style="1" customWidth="1"/>
    <col min="17" max="17" width="12.6640625" style="1" customWidth="1"/>
    <col min="18" max="18" width="3.6640625" style="1" customWidth="1"/>
    <col min="19" max="16384" width="9.6640625" style="1" customWidth="1"/>
  </cols>
  <sheetData>
    <row r="1" spans="1:2" ht="18">
      <c r="A1" s="2" t="s">
        <v>0</v>
      </c>
      <c r="B1" s="3"/>
    </row>
    <row r="2" spans="1:4" ht="18">
      <c r="A2" s="4" t="s">
        <v>1</v>
      </c>
      <c r="B2" s="5"/>
      <c r="C2" s="6"/>
      <c r="D2" s="6"/>
    </row>
    <row r="3" spans="1:4" ht="18">
      <c r="A3" s="4" t="s">
        <v>2</v>
      </c>
      <c r="B3" s="5"/>
      <c r="C3" s="6"/>
      <c r="D3" s="6"/>
    </row>
    <row r="4" ht="18">
      <c r="A4" s="7" t="s">
        <v>3</v>
      </c>
    </row>
    <row r="5" spans="1:18" ht="15.75">
      <c r="A5" s="3"/>
      <c r="B5" s="3"/>
      <c r="Q5" s="3" t="s">
        <v>48</v>
      </c>
      <c r="R5" s="3"/>
    </row>
    <row r="6" spans="1:18" ht="15.75">
      <c r="A6" s="8" t="s">
        <v>4</v>
      </c>
      <c r="B6" s="9" t="s">
        <v>13</v>
      </c>
      <c r="C6" s="10" t="s">
        <v>20</v>
      </c>
      <c r="D6" s="11"/>
      <c r="E6" s="12" t="s">
        <v>36</v>
      </c>
      <c r="F6" s="12" t="s">
        <v>37</v>
      </c>
      <c r="G6" s="12" t="s">
        <v>38</v>
      </c>
      <c r="H6" s="12" t="s">
        <v>39</v>
      </c>
      <c r="I6" s="12" t="s">
        <v>40</v>
      </c>
      <c r="J6" s="12" t="s">
        <v>41</v>
      </c>
      <c r="K6" s="12" t="s">
        <v>42</v>
      </c>
      <c r="L6" s="12" t="s">
        <v>43</v>
      </c>
      <c r="M6" s="12" t="s">
        <v>44</v>
      </c>
      <c r="N6" s="12" t="s">
        <v>45</v>
      </c>
      <c r="O6" s="12" t="s">
        <v>46</v>
      </c>
      <c r="P6" s="12" t="s">
        <v>47</v>
      </c>
      <c r="Q6" s="3" t="s">
        <v>49</v>
      </c>
      <c r="R6" s="3"/>
    </row>
    <row r="7" spans="1:18" ht="15">
      <c r="A7" s="13"/>
      <c r="B7" s="14"/>
      <c r="C7" s="15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>
      <c r="A8" s="10" t="s">
        <v>5</v>
      </c>
      <c r="Q8" s="3"/>
      <c r="R8" s="3"/>
    </row>
    <row r="9" spans="2:18" ht="15.75">
      <c r="B9" s="10" t="s">
        <v>14</v>
      </c>
      <c r="C9" s="10" t="s">
        <v>21</v>
      </c>
      <c r="D9" s="17" t="s">
        <v>23</v>
      </c>
      <c r="E9" s="1">
        <v>9</v>
      </c>
      <c r="F9" s="1">
        <v>9</v>
      </c>
      <c r="G9" s="1">
        <v>9</v>
      </c>
      <c r="H9" s="1">
        <v>9</v>
      </c>
      <c r="I9" s="1">
        <v>9</v>
      </c>
      <c r="J9" s="1">
        <v>9</v>
      </c>
      <c r="K9" s="1">
        <v>9</v>
      </c>
      <c r="L9" s="1">
        <v>9</v>
      </c>
      <c r="M9" s="1">
        <v>9</v>
      </c>
      <c r="N9" s="1">
        <v>9</v>
      </c>
      <c r="O9" s="1">
        <v>9</v>
      </c>
      <c r="P9" s="1">
        <v>9</v>
      </c>
      <c r="Q9" s="18">
        <f>AVERAGE(E9:P9)</f>
        <v>9</v>
      </c>
      <c r="R9" s="18"/>
    </row>
    <row r="10" spans="4:18" ht="15.75">
      <c r="D10" s="17" t="s">
        <v>24</v>
      </c>
      <c r="E10" s="19">
        <v>3106446</v>
      </c>
      <c r="F10" s="19">
        <v>2839710</v>
      </c>
      <c r="G10" s="19">
        <v>2963221</v>
      </c>
      <c r="H10" s="19">
        <v>2814030</v>
      </c>
      <c r="I10" s="19">
        <v>2766205</v>
      </c>
      <c r="J10" s="19">
        <v>2917913</v>
      </c>
      <c r="K10" s="19">
        <v>3207297</v>
      </c>
      <c r="L10" s="19">
        <v>4356227</v>
      </c>
      <c r="M10" s="19">
        <v>3196537</v>
      </c>
      <c r="N10" s="19">
        <v>2815870</v>
      </c>
      <c r="O10" s="19">
        <v>2767522</v>
      </c>
      <c r="P10" s="19">
        <v>2971484</v>
      </c>
      <c r="Q10" s="18">
        <f aca="true" t="shared" si="0" ref="Q10:Q16">SUM(E10:P10)</f>
        <v>36722462</v>
      </c>
      <c r="R10" s="18"/>
    </row>
    <row r="11" spans="4:18" ht="15.75">
      <c r="D11" s="17" t="s">
        <v>25</v>
      </c>
      <c r="E11" s="19">
        <v>940617</v>
      </c>
      <c r="F11" s="19">
        <v>844956</v>
      </c>
      <c r="G11" s="19">
        <v>869705</v>
      </c>
      <c r="H11" s="19">
        <v>857331</v>
      </c>
      <c r="I11" s="19">
        <v>813227</v>
      </c>
      <c r="J11" s="19">
        <v>896627</v>
      </c>
      <c r="K11" s="19">
        <v>987815</v>
      </c>
      <c r="L11" s="19">
        <v>1286519</v>
      </c>
      <c r="M11" s="19">
        <v>987536</v>
      </c>
      <c r="N11" s="19">
        <v>872509</v>
      </c>
      <c r="O11" s="19">
        <v>742276</v>
      </c>
      <c r="P11" s="19">
        <v>917491</v>
      </c>
      <c r="Q11" s="18">
        <f t="shared" si="0"/>
        <v>11016609</v>
      </c>
      <c r="R11" s="18"/>
    </row>
    <row r="12" spans="4:18" ht="15.75">
      <c r="D12" s="17" t="s">
        <v>26</v>
      </c>
      <c r="E12" s="19">
        <v>960161</v>
      </c>
      <c r="F12" s="19">
        <v>880631</v>
      </c>
      <c r="G12" s="19">
        <v>914488</v>
      </c>
      <c r="H12" s="19">
        <v>846219</v>
      </c>
      <c r="I12" s="19">
        <v>876197</v>
      </c>
      <c r="J12" s="19">
        <v>906705</v>
      </c>
      <c r="K12" s="19">
        <v>984947</v>
      </c>
      <c r="L12" s="19">
        <v>1368033</v>
      </c>
      <c r="M12" s="19">
        <v>1017906</v>
      </c>
      <c r="N12" s="19">
        <v>839579</v>
      </c>
      <c r="O12" s="19">
        <v>948582</v>
      </c>
      <c r="P12" s="19">
        <v>880296</v>
      </c>
      <c r="Q12" s="18">
        <f t="shared" si="0"/>
        <v>11423744</v>
      </c>
      <c r="R12" s="18"/>
    </row>
    <row r="13" spans="4:18" ht="15.75">
      <c r="D13" s="17" t="s">
        <v>27</v>
      </c>
      <c r="E13" s="19">
        <v>1205668</v>
      </c>
      <c r="F13" s="19">
        <v>1114123</v>
      </c>
      <c r="G13" s="19">
        <v>1179028</v>
      </c>
      <c r="H13" s="19">
        <v>1110480</v>
      </c>
      <c r="I13" s="19">
        <v>1076781</v>
      </c>
      <c r="J13" s="19">
        <v>1114581</v>
      </c>
      <c r="K13" s="19">
        <v>1234535</v>
      </c>
      <c r="L13" s="19">
        <v>1701675</v>
      </c>
      <c r="M13" s="19">
        <v>1191095</v>
      </c>
      <c r="N13" s="19">
        <v>1103782</v>
      </c>
      <c r="O13" s="19">
        <v>1076664</v>
      </c>
      <c r="P13" s="19">
        <v>1173697</v>
      </c>
      <c r="Q13" s="18">
        <f t="shared" si="0"/>
        <v>14282109</v>
      </c>
      <c r="R13" s="18"/>
    </row>
    <row r="14" spans="4:18" ht="15.75">
      <c r="D14" s="17" t="s">
        <v>28</v>
      </c>
      <c r="E14" s="19">
        <v>6331</v>
      </c>
      <c r="F14" s="19">
        <v>6360</v>
      </c>
      <c r="G14" s="19">
        <v>6277</v>
      </c>
      <c r="H14" s="19">
        <v>6239</v>
      </c>
      <c r="I14" s="19">
        <v>6170</v>
      </c>
      <c r="J14" s="19">
        <v>6755</v>
      </c>
      <c r="K14" s="19">
        <v>7622</v>
      </c>
      <c r="L14" s="19">
        <v>8612</v>
      </c>
      <c r="M14" s="19">
        <v>8121</v>
      </c>
      <c r="N14" s="19">
        <v>6152</v>
      </c>
      <c r="O14" s="19">
        <v>5818</v>
      </c>
      <c r="P14" s="19">
        <v>5902</v>
      </c>
      <c r="Q14" s="18">
        <f t="shared" si="0"/>
        <v>80359</v>
      </c>
      <c r="R14" s="18"/>
    </row>
    <row r="15" spans="4:18" ht="15.75">
      <c r="D15" s="17" t="s">
        <v>29</v>
      </c>
      <c r="E15" s="19">
        <v>6054</v>
      </c>
      <c r="F15" s="19">
        <v>6221</v>
      </c>
      <c r="G15" s="19">
        <v>5936</v>
      </c>
      <c r="H15" s="19">
        <v>6125</v>
      </c>
      <c r="I15" s="19">
        <v>6053</v>
      </c>
      <c r="J15" s="19">
        <v>6657</v>
      </c>
      <c r="K15" s="19">
        <v>7428</v>
      </c>
      <c r="L15" s="19">
        <v>8449</v>
      </c>
      <c r="M15" s="19">
        <v>8169</v>
      </c>
      <c r="N15" s="19">
        <v>6065</v>
      </c>
      <c r="O15" s="19">
        <v>5782</v>
      </c>
      <c r="P15" s="19">
        <v>5814</v>
      </c>
      <c r="Q15" s="18">
        <f t="shared" si="0"/>
        <v>78753</v>
      </c>
      <c r="R15" s="18"/>
    </row>
    <row r="16" spans="4:18" ht="15.75">
      <c r="D16" s="10" t="s">
        <v>30</v>
      </c>
      <c r="E16" s="19">
        <v>5806</v>
      </c>
      <c r="F16" s="19">
        <v>5858</v>
      </c>
      <c r="G16" s="19">
        <v>5752</v>
      </c>
      <c r="H16" s="19">
        <v>5981</v>
      </c>
      <c r="I16" s="19">
        <v>5654</v>
      </c>
      <c r="J16" s="19">
        <v>6070</v>
      </c>
      <c r="K16" s="19">
        <v>6116</v>
      </c>
      <c r="L16" s="19">
        <v>8264</v>
      </c>
      <c r="M16" s="19">
        <v>7463</v>
      </c>
      <c r="N16" s="19">
        <v>5696</v>
      </c>
      <c r="O16" s="19">
        <v>5523</v>
      </c>
      <c r="P16" s="19">
        <v>5655</v>
      </c>
      <c r="Q16" s="18">
        <f t="shared" si="0"/>
        <v>73838</v>
      </c>
      <c r="R16" s="18"/>
    </row>
    <row r="17" spans="5:18" ht="15.7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"/>
      <c r="R17" s="3"/>
    </row>
    <row r="18" spans="1:18" ht="15.75">
      <c r="A18" s="10" t="s">
        <v>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"/>
      <c r="R18" s="3"/>
    </row>
    <row r="19" spans="2:18" ht="15.75">
      <c r="B19" s="10" t="s">
        <v>15</v>
      </c>
      <c r="C19" s="10" t="s">
        <v>22</v>
      </c>
      <c r="D19" s="17" t="s">
        <v>23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8">
        <f>AVERAGE(E19:P19)</f>
        <v>3</v>
      </c>
      <c r="R19" s="18"/>
    </row>
    <row r="20" spans="4:18" ht="15.75">
      <c r="D20" s="17" t="s">
        <v>24</v>
      </c>
      <c r="E20" s="19">
        <v>961500</v>
      </c>
      <c r="F20" s="19">
        <v>695500</v>
      </c>
      <c r="G20" s="19">
        <v>749500</v>
      </c>
      <c r="H20" s="19">
        <v>786000</v>
      </c>
      <c r="I20" s="19">
        <v>557000</v>
      </c>
      <c r="J20" s="19">
        <v>321000</v>
      </c>
      <c r="K20" s="19">
        <v>428500</v>
      </c>
      <c r="L20" s="19">
        <v>1144500</v>
      </c>
      <c r="M20" s="19">
        <v>639000</v>
      </c>
      <c r="N20" s="19">
        <v>655000</v>
      </c>
      <c r="O20" s="19">
        <v>597000</v>
      </c>
      <c r="P20" s="19">
        <v>592000</v>
      </c>
      <c r="Q20" s="18">
        <f aca="true" t="shared" si="1" ref="Q20:Q26">SUM(E20:P20)</f>
        <v>8126500</v>
      </c>
      <c r="R20" s="18"/>
    </row>
    <row r="21" spans="4:18" ht="15.75">
      <c r="D21" s="17" t="s">
        <v>25</v>
      </c>
      <c r="E21" s="19">
        <v>262000</v>
      </c>
      <c r="F21" s="19">
        <v>202500</v>
      </c>
      <c r="G21" s="19">
        <v>206000</v>
      </c>
      <c r="H21" s="19">
        <v>212500</v>
      </c>
      <c r="I21" s="19">
        <v>152500</v>
      </c>
      <c r="J21" s="19">
        <v>87500</v>
      </c>
      <c r="K21" s="19">
        <v>138500</v>
      </c>
      <c r="L21" s="19">
        <v>320000</v>
      </c>
      <c r="M21" s="19">
        <v>190000</v>
      </c>
      <c r="N21" s="19">
        <v>202000</v>
      </c>
      <c r="O21" s="19">
        <v>157000</v>
      </c>
      <c r="P21" s="19">
        <v>193000</v>
      </c>
      <c r="Q21" s="18">
        <f t="shared" si="1"/>
        <v>2323500</v>
      </c>
      <c r="R21" s="18"/>
    </row>
    <row r="22" spans="4:18" ht="15.75">
      <c r="D22" s="17" t="s">
        <v>26</v>
      </c>
      <c r="E22" s="19">
        <v>272000</v>
      </c>
      <c r="F22" s="19">
        <v>191000</v>
      </c>
      <c r="G22" s="19">
        <v>201500</v>
      </c>
      <c r="H22" s="19">
        <v>215000</v>
      </c>
      <c r="I22" s="19">
        <v>151500</v>
      </c>
      <c r="J22" s="19">
        <v>88000</v>
      </c>
      <c r="K22" s="19">
        <v>116000</v>
      </c>
      <c r="L22" s="19">
        <v>338500</v>
      </c>
      <c r="M22" s="19">
        <v>185500</v>
      </c>
      <c r="N22" s="19">
        <v>187500</v>
      </c>
      <c r="O22" s="19">
        <v>192000</v>
      </c>
      <c r="P22" s="19">
        <v>167500</v>
      </c>
      <c r="Q22" s="18">
        <f t="shared" si="1"/>
        <v>2306000</v>
      </c>
      <c r="R22" s="18"/>
    </row>
    <row r="23" spans="4:18" ht="15.75">
      <c r="D23" s="17" t="s">
        <v>27</v>
      </c>
      <c r="E23" s="19">
        <v>427500</v>
      </c>
      <c r="F23" s="19">
        <v>302000</v>
      </c>
      <c r="G23" s="19">
        <v>342000</v>
      </c>
      <c r="H23" s="19">
        <v>358500</v>
      </c>
      <c r="I23" s="19">
        <v>253000</v>
      </c>
      <c r="J23" s="19">
        <v>145500</v>
      </c>
      <c r="K23" s="19">
        <v>174000</v>
      </c>
      <c r="L23" s="19">
        <v>486000</v>
      </c>
      <c r="M23" s="19">
        <v>263500</v>
      </c>
      <c r="N23" s="19">
        <v>265500</v>
      </c>
      <c r="O23" s="19">
        <v>248000</v>
      </c>
      <c r="P23" s="19">
        <v>231500</v>
      </c>
      <c r="Q23" s="18">
        <f t="shared" si="1"/>
        <v>3497000</v>
      </c>
      <c r="R23" s="18"/>
    </row>
    <row r="24" spans="4:18" ht="15.75">
      <c r="D24" s="17" t="s">
        <v>28</v>
      </c>
      <c r="E24" s="19">
        <v>2940</v>
      </c>
      <c r="F24" s="19">
        <v>2951</v>
      </c>
      <c r="G24" s="19">
        <v>3537</v>
      </c>
      <c r="H24" s="19">
        <v>2915</v>
      </c>
      <c r="I24" s="19">
        <v>3341</v>
      </c>
      <c r="J24" s="19">
        <v>1482</v>
      </c>
      <c r="K24" s="19">
        <v>3732</v>
      </c>
      <c r="L24" s="19">
        <v>3284</v>
      </c>
      <c r="M24" s="19">
        <v>2285</v>
      </c>
      <c r="N24" s="19">
        <v>2367</v>
      </c>
      <c r="O24" s="19">
        <v>3148</v>
      </c>
      <c r="P24" s="19">
        <v>3299</v>
      </c>
      <c r="Q24" s="18">
        <f t="shared" si="1"/>
        <v>35281</v>
      </c>
      <c r="R24" s="18"/>
    </row>
    <row r="25" spans="4:18" ht="15.75">
      <c r="D25" s="17" t="s">
        <v>29</v>
      </c>
      <c r="E25" s="19">
        <v>3087</v>
      </c>
      <c r="F25" s="19">
        <v>2859</v>
      </c>
      <c r="G25" s="19">
        <v>2587</v>
      </c>
      <c r="H25" s="19">
        <v>2630</v>
      </c>
      <c r="I25" s="19">
        <v>2879</v>
      </c>
      <c r="J25" s="19">
        <v>1340</v>
      </c>
      <c r="K25" s="19">
        <v>1369</v>
      </c>
      <c r="L25" s="19">
        <v>3490</v>
      </c>
      <c r="M25" s="19">
        <v>2301</v>
      </c>
      <c r="N25" s="19">
        <v>2411</v>
      </c>
      <c r="O25" s="19">
        <v>1899</v>
      </c>
      <c r="P25" s="19">
        <v>3083</v>
      </c>
      <c r="Q25" s="18">
        <f t="shared" si="1"/>
        <v>29935</v>
      </c>
      <c r="R25" s="18"/>
    </row>
    <row r="26" spans="4:18" ht="15.75">
      <c r="D26" s="10" t="s">
        <v>30</v>
      </c>
      <c r="E26" s="19">
        <v>3847</v>
      </c>
      <c r="F26" s="19">
        <v>2527</v>
      </c>
      <c r="G26" s="19">
        <v>2573</v>
      </c>
      <c r="H26" s="19">
        <v>4497</v>
      </c>
      <c r="I26" s="19">
        <v>3103</v>
      </c>
      <c r="J26" s="19">
        <v>1619</v>
      </c>
      <c r="K26" s="19">
        <v>1619</v>
      </c>
      <c r="L26" s="19">
        <v>3631</v>
      </c>
      <c r="M26" s="19">
        <v>2760</v>
      </c>
      <c r="N26" s="19">
        <v>2263</v>
      </c>
      <c r="O26" s="19">
        <v>3070</v>
      </c>
      <c r="P26" s="19">
        <v>2293</v>
      </c>
      <c r="Q26" s="18">
        <f t="shared" si="1"/>
        <v>33802</v>
      </c>
      <c r="R26" s="18"/>
    </row>
    <row r="27" spans="5:18" ht="15.75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"/>
      <c r="R27" s="3"/>
    </row>
    <row r="28" spans="1:18" ht="15.75">
      <c r="A28" s="10" t="s">
        <v>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/>
      <c r="R28" s="3"/>
    </row>
    <row r="29" spans="2:18" ht="15.75">
      <c r="B29" s="10" t="s">
        <v>16</v>
      </c>
      <c r="C29" s="10" t="s">
        <v>22</v>
      </c>
      <c r="D29" s="17" t="s">
        <v>23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v>5</v>
      </c>
      <c r="N29" s="1">
        <v>5</v>
      </c>
      <c r="O29" s="1">
        <v>5</v>
      </c>
      <c r="P29" s="1">
        <v>5</v>
      </c>
      <c r="Q29" s="18">
        <f>AVERAGE(E29:P29)</f>
        <v>5</v>
      </c>
      <c r="R29" s="18"/>
    </row>
    <row r="30" spans="4:18" ht="15.75">
      <c r="D30" s="17" t="s">
        <v>24</v>
      </c>
      <c r="E30" s="19">
        <v>888800</v>
      </c>
      <c r="F30" s="19">
        <v>1226200</v>
      </c>
      <c r="G30" s="19">
        <v>1113000</v>
      </c>
      <c r="H30" s="19">
        <v>749000</v>
      </c>
      <c r="I30" s="19">
        <v>1184900</v>
      </c>
      <c r="J30" s="19">
        <v>1002000</v>
      </c>
      <c r="K30" s="19">
        <v>769500</v>
      </c>
      <c r="L30" s="19">
        <v>1097100</v>
      </c>
      <c r="M30" s="19">
        <v>1028000</v>
      </c>
      <c r="N30" s="19">
        <v>278000</v>
      </c>
      <c r="O30" s="19">
        <v>609000</v>
      </c>
      <c r="P30" s="19">
        <v>1007000</v>
      </c>
      <c r="Q30" s="18">
        <f aca="true" t="shared" si="2" ref="Q30:Q36">SUM(E30:P30)</f>
        <v>10952500</v>
      </c>
      <c r="R30" s="18"/>
    </row>
    <row r="31" spans="4:18" ht="15.75">
      <c r="D31" s="17" t="s">
        <v>25</v>
      </c>
      <c r="E31" s="19">
        <v>125400</v>
      </c>
      <c r="F31" s="19">
        <v>211800</v>
      </c>
      <c r="G31" s="19">
        <v>240000</v>
      </c>
      <c r="H31" s="19">
        <v>65000</v>
      </c>
      <c r="I31" s="19">
        <v>196400</v>
      </c>
      <c r="J31" s="19">
        <v>130000</v>
      </c>
      <c r="K31" s="19">
        <v>55500</v>
      </c>
      <c r="L31" s="19">
        <v>60000</v>
      </c>
      <c r="M31" s="19">
        <v>75000</v>
      </c>
      <c r="N31" s="19">
        <v>64000</v>
      </c>
      <c r="O31" s="19">
        <v>67000</v>
      </c>
      <c r="P31" s="19">
        <v>85000</v>
      </c>
      <c r="Q31" s="18">
        <f t="shared" si="2"/>
        <v>1375100</v>
      </c>
      <c r="R31" s="18"/>
    </row>
    <row r="32" spans="4:18" ht="15.75">
      <c r="D32" s="17" t="s">
        <v>26</v>
      </c>
      <c r="E32" s="19">
        <v>108200</v>
      </c>
      <c r="F32" s="19">
        <v>193700</v>
      </c>
      <c r="G32" s="19">
        <v>306000</v>
      </c>
      <c r="H32" s="19">
        <v>65000</v>
      </c>
      <c r="I32" s="19">
        <v>240800</v>
      </c>
      <c r="J32" s="19">
        <v>162000</v>
      </c>
      <c r="K32" s="19">
        <v>62000</v>
      </c>
      <c r="L32" s="19">
        <v>81100</v>
      </c>
      <c r="M32" s="19">
        <v>84000</v>
      </c>
      <c r="N32" s="19">
        <v>62000</v>
      </c>
      <c r="O32" s="19">
        <v>137000</v>
      </c>
      <c r="P32" s="19">
        <v>86000</v>
      </c>
      <c r="Q32" s="18">
        <f t="shared" si="2"/>
        <v>1587800</v>
      </c>
      <c r="R32" s="18"/>
    </row>
    <row r="33" spans="4:18" ht="15.75">
      <c r="D33" s="17" t="s">
        <v>27</v>
      </c>
      <c r="E33" s="19">
        <v>655200</v>
      </c>
      <c r="F33" s="19">
        <v>820700</v>
      </c>
      <c r="G33" s="19">
        <v>567000</v>
      </c>
      <c r="H33" s="19">
        <v>619000</v>
      </c>
      <c r="I33" s="19">
        <v>747700</v>
      </c>
      <c r="J33" s="19">
        <v>710000</v>
      </c>
      <c r="K33" s="19">
        <v>652000</v>
      </c>
      <c r="L33" s="19">
        <v>956000</v>
      </c>
      <c r="M33" s="19">
        <v>869000</v>
      </c>
      <c r="N33" s="19">
        <v>152000</v>
      </c>
      <c r="O33" s="19">
        <v>405000</v>
      </c>
      <c r="P33" s="19">
        <v>836000</v>
      </c>
      <c r="Q33" s="18">
        <f t="shared" si="2"/>
        <v>7989600</v>
      </c>
      <c r="R33" s="18"/>
    </row>
    <row r="34" spans="4:18" ht="15.75">
      <c r="D34" s="17" t="s">
        <v>28</v>
      </c>
      <c r="E34" s="19">
        <v>8602</v>
      </c>
      <c r="F34" s="19">
        <v>10551</v>
      </c>
      <c r="G34" s="19">
        <v>7917</v>
      </c>
      <c r="H34" s="19">
        <v>3141</v>
      </c>
      <c r="I34" s="19">
        <v>10393</v>
      </c>
      <c r="J34" s="19">
        <v>8070</v>
      </c>
      <c r="K34" s="19">
        <v>1611</v>
      </c>
      <c r="L34" s="19">
        <v>6800</v>
      </c>
      <c r="M34" s="19">
        <v>7058</v>
      </c>
      <c r="N34" s="19">
        <v>3141</v>
      </c>
      <c r="O34" s="19">
        <v>2386</v>
      </c>
      <c r="P34" s="19">
        <v>7644</v>
      </c>
      <c r="Q34" s="18">
        <f t="shared" si="2"/>
        <v>77314</v>
      </c>
      <c r="R34" s="18"/>
    </row>
    <row r="35" spans="4:18" ht="15.75">
      <c r="D35" s="17" t="s">
        <v>29</v>
      </c>
      <c r="E35" s="19">
        <v>6949</v>
      </c>
      <c r="F35" s="19">
        <v>8174</v>
      </c>
      <c r="G35" s="19">
        <v>7909</v>
      </c>
      <c r="H35" s="19">
        <v>633</v>
      </c>
      <c r="I35" s="19">
        <v>9952</v>
      </c>
      <c r="J35" s="19">
        <v>7821</v>
      </c>
      <c r="K35" s="19">
        <v>4332</v>
      </c>
      <c r="L35" s="19">
        <v>7995</v>
      </c>
      <c r="M35" s="19">
        <v>8251</v>
      </c>
      <c r="N35" s="19">
        <v>376</v>
      </c>
      <c r="O35" s="19">
        <v>5369</v>
      </c>
      <c r="P35" s="19">
        <v>7395</v>
      </c>
      <c r="Q35" s="18">
        <f t="shared" si="2"/>
        <v>75156</v>
      </c>
      <c r="R35" s="18"/>
    </row>
    <row r="36" spans="4:18" ht="15.75">
      <c r="D36" s="10" t="s">
        <v>30</v>
      </c>
      <c r="E36" s="19">
        <v>10700</v>
      </c>
      <c r="F36" s="19">
        <v>13741</v>
      </c>
      <c r="G36" s="19">
        <v>9148</v>
      </c>
      <c r="H36" s="19">
        <v>8601</v>
      </c>
      <c r="I36" s="19">
        <v>14390</v>
      </c>
      <c r="J36" s="19">
        <v>8280</v>
      </c>
      <c r="K36" s="19">
        <v>8529</v>
      </c>
      <c r="L36" s="19">
        <v>11263</v>
      </c>
      <c r="M36" s="19">
        <v>10282</v>
      </c>
      <c r="N36" s="19">
        <v>9340</v>
      </c>
      <c r="O36" s="19">
        <v>7869</v>
      </c>
      <c r="P36" s="19">
        <v>8874</v>
      </c>
      <c r="Q36" s="18">
        <f t="shared" si="2"/>
        <v>121017</v>
      </c>
      <c r="R36" s="18"/>
    </row>
    <row r="37" spans="5:18" ht="15.7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"/>
      <c r="R37" s="3"/>
    </row>
    <row r="38" spans="1:18" ht="15.75">
      <c r="A38" s="10" t="s">
        <v>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"/>
      <c r="R38" s="3"/>
    </row>
    <row r="39" spans="2:18" ht="15.75">
      <c r="B39" s="10" t="s">
        <v>15</v>
      </c>
      <c r="D39" s="17" t="s">
        <v>23</v>
      </c>
      <c r="E39" s="1">
        <v>3</v>
      </c>
      <c r="F39" s="1">
        <v>3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3</v>
      </c>
      <c r="N39" s="1">
        <v>3</v>
      </c>
      <c r="O39" s="1">
        <v>3</v>
      </c>
      <c r="P39" s="1">
        <v>3</v>
      </c>
      <c r="Q39" s="18">
        <f>AVERAGE(E39:P39)</f>
        <v>3</v>
      </c>
      <c r="R39" s="18"/>
    </row>
    <row r="40" spans="4:18" ht="15.75">
      <c r="D40" s="17" t="s">
        <v>24</v>
      </c>
      <c r="E40" s="19">
        <v>12239637</v>
      </c>
      <c r="F40" s="19">
        <v>14400453</v>
      </c>
      <c r="G40" s="19">
        <v>13690399</v>
      </c>
      <c r="H40" s="19">
        <v>11178913</v>
      </c>
      <c r="I40" s="19">
        <v>11285526</v>
      </c>
      <c r="J40" s="19">
        <v>12680031</v>
      </c>
      <c r="K40" s="19">
        <v>16363416</v>
      </c>
      <c r="L40" s="19">
        <v>14249503</v>
      </c>
      <c r="M40" s="19">
        <v>13317350</v>
      </c>
      <c r="N40" s="19">
        <v>14097235</v>
      </c>
      <c r="O40" s="19">
        <v>12130894</v>
      </c>
      <c r="P40" s="19">
        <v>11821925</v>
      </c>
      <c r="Q40" s="18">
        <f aca="true" t="shared" si="3" ref="Q40:Q46">SUM(E40:P40)</f>
        <v>157455282</v>
      </c>
      <c r="R40" s="18"/>
    </row>
    <row r="41" spans="4:18" ht="15.75">
      <c r="D41" s="17" t="s">
        <v>25</v>
      </c>
      <c r="E41" s="19">
        <v>3161467</v>
      </c>
      <c r="F41" s="19">
        <v>3626706</v>
      </c>
      <c r="G41" s="19">
        <v>3581680</v>
      </c>
      <c r="H41" s="19">
        <v>2867998</v>
      </c>
      <c r="I41" s="19">
        <v>2822593</v>
      </c>
      <c r="J41" s="19">
        <v>3313960</v>
      </c>
      <c r="K41" s="19">
        <v>4389364</v>
      </c>
      <c r="L41" s="19">
        <v>3673804</v>
      </c>
      <c r="M41" s="19">
        <v>3330304</v>
      </c>
      <c r="N41" s="19">
        <v>3757626</v>
      </c>
      <c r="O41" s="19">
        <v>2793684</v>
      </c>
      <c r="P41" s="19">
        <v>3178931</v>
      </c>
      <c r="Q41" s="18">
        <f t="shared" si="3"/>
        <v>40498117</v>
      </c>
      <c r="R41" s="18"/>
    </row>
    <row r="42" spans="4:18" ht="15.75">
      <c r="D42" s="17" t="s">
        <v>26</v>
      </c>
      <c r="E42" s="19">
        <v>3552930</v>
      </c>
      <c r="F42" s="19">
        <v>4141961</v>
      </c>
      <c r="G42" s="19">
        <v>3789610</v>
      </c>
      <c r="H42" s="19">
        <v>3141961</v>
      </c>
      <c r="I42" s="19">
        <v>3324118</v>
      </c>
      <c r="J42" s="19">
        <v>3604268</v>
      </c>
      <c r="K42" s="19">
        <v>4452421</v>
      </c>
      <c r="L42" s="19">
        <v>4052078</v>
      </c>
      <c r="M42" s="19">
        <v>3688190</v>
      </c>
      <c r="N42" s="19">
        <v>3799724</v>
      </c>
      <c r="O42" s="19">
        <v>3777466</v>
      </c>
      <c r="P42" s="19">
        <v>3171676</v>
      </c>
      <c r="Q42" s="18">
        <f t="shared" si="3"/>
        <v>44496403</v>
      </c>
      <c r="R42" s="18"/>
    </row>
    <row r="43" spans="4:18" ht="15.75">
      <c r="D43" s="17" t="s">
        <v>27</v>
      </c>
      <c r="E43" s="19">
        <v>5525240</v>
      </c>
      <c r="F43" s="19">
        <v>6631786</v>
      </c>
      <c r="G43" s="19">
        <v>6319109</v>
      </c>
      <c r="H43" s="19">
        <v>5168954</v>
      </c>
      <c r="I43" s="19">
        <v>5138815</v>
      </c>
      <c r="J43" s="19">
        <v>5761803</v>
      </c>
      <c r="K43" s="19">
        <v>7521631</v>
      </c>
      <c r="L43" s="19">
        <v>6523621</v>
      </c>
      <c r="M43" s="19">
        <v>6298856</v>
      </c>
      <c r="N43" s="19">
        <v>6539885</v>
      </c>
      <c r="O43" s="19">
        <v>5559744</v>
      </c>
      <c r="P43" s="19">
        <v>5471318</v>
      </c>
      <c r="Q43" s="18">
        <f t="shared" si="3"/>
        <v>72460762</v>
      </c>
      <c r="R43" s="18"/>
    </row>
    <row r="44" spans="4:18" ht="15.75">
      <c r="D44" s="17" t="s">
        <v>28</v>
      </c>
      <c r="E44" s="19">
        <v>31912</v>
      </c>
      <c r="F44" s="19">
        <v>34292</v>
      </c>
      <c r="G44" s="19">
        <v>40435</v>
      </c>
      <c r="H44" s="19">
        <v>21687</v>
      </c>
      <c r="I44" s="19">
        <v>23605</v>
      </c>
      <c r="J44" s="19">
        <v>27314</v>
      </c>
      <c r="K44" s="19">
        <v>28293</v>
      </c>
      <c r="L44" s="19">
        <v>29014</v>
      </c>
      <c r="M44" s="19">
        <v>24530</v>
      </c>
      <c r="N44" s="19">
        <v>35172</v>
      </c>
      <c r="O44" s="19">
        <v>27222</v>
      </c>
      <c r="P44" s="19">
        <v>23882</v>
      </c>
      <c r="Q44" s="18">
        <f t="shared" si="3"/>
        <v>347358</v>
      </c>
      <c r="R44" s="18"/>
    </row>
    <row r="45" spans="4:18" ht="15.75">
      <c r="D45" s="17" t="s">
        <v>29</v>
      </c>
      <c r="E45" s="19">
        <v>32203</v>
      </c>
      <c r="F45" s="19">
        <v>33440</v>
      </c>
      <c r="G45" s="19">
        <v>32360</v>
      </c>
      <c r="H45" s="19">
        <v>21650</v>
      </c>
      <c r="I45" s="19">
        <v>25271</v>
      </c>
      <c r="J45" s="19">
        <v>25928</v>
      </c>
      <c r="K45" s="19">
        <v>27615</v>
      </c>
      <c r="L45" s="19">
        <v>27348</v>
      </c>
      <c r="M45" s="19">
        <v>23929</v>
      </c>
      <c r="N45" s="19">
        <v>22664</v>
      </c>
      <c r="O45" s="19">
        <v>26781</v>
      </c>
      <c r="P45" s="19">
        <v>24694</v>
      </c>
      <c r="Q45" s="18">
        <f t="shared" si="3"/>
        <v>323883</v>
      </c>
      <c r="R45" s="18"/>
    </row>
    <row r="46" spans="4:18" ht="15.75">
      <c r="D46" s="10" t="s">
        <v>30</v>
      </c>
      <c r="E46" s="19">
        <v>31618</v>
      </c>
      <c r="F46" s="19">
        <v>26489</v>
      </c>
      <c r="G46" s="19">
        <v>33994</v>
      </c>
      <c r="H46" s="19">
        <v>20384</v>
      </c>
      <c r="I46" s="19">
        <v>23371</v>
      </c>
      <c r="J46" s="19">
        <v>27412</v>
      </c>
      <c r="K46" s="19">
        <v>41734</v>
      </c>
      <c r="L46" s="19">
        <v>25522</v>
      </c>
      <c r="M46" s="19">
        <v>25067</v>
      </c>
      <c r="N46" s="19">
        <v>34829</v>
      </c>
      <c r="O46" s="19">
        <v>23306</v>
      </c>
      <c r="P46" s="19">
        <v>20992</v>
      </c>
      <c r="Q46" s="18">
        <f t="shared" si="3"/>
        <v>334718</v>
      </c>
      <c r="R46" s="18"/>
    </row>
    <row r="47" spans="17:18" ht="15.75">
      <c r="Q47" s="3"/>
      <c r="R47" s="3"/>
    </row>
    <row r="48" spans="1:18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1"/>
    </row>
    <row r="49" spans="1:18" ht="18">
      <c r="A49" s="22" t="s">
        <v>8</v>
      </c>
      <c r="B49" s="23"/>
      <c r="C49" s="24"/>
      <c r="D49" s="25"/>
      <c r="E49" s="26" t="s">
        <v>36</v>
      </c>
      <c r="F49" s="26" t="s">
        <v>37</v>
      </c>
      <c r="G49" s="26" t="s">
        <v>38</v>
      </c>
      <c r="H49" s="26" t="s">
        <v>39</v>
      </c>
      <c r="I49" s="26" t="s">
        <v>40</v>
      </c>
      <c r="J49" s="26" t="s">
        <v>41</v>
      </c>
      <c r="K49" s="26" t="s">
        <v>42</v>
      </c>
      <c r="L49" s="26" t="s">
        <v>43</v>
      </c>
      <c r="M49" s="26" t="s">
        <v>44</v>
      </c>
      <c r="N49" s="26" t="s">
        <v>45</v>
      </c>
      <c r="O49" s="26" t="s">
        <v>46</v>
      </c>
      <c r="P49" s="26" t="s">
        <v>47</v>
      </c>
      <c r="Q49" s="5"/>
      <c r="R49" s="5"/>
    </row>
    <row r="50" spans="1:18" ht="15.75">
      <c r="A50" s="25"/>
      <c r="B50" s="23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5"/>
      <c r="R50" s="5"/>
    </row>
    <row r="51" spans="1:18" ht="15.75">
      <c r="A51" s="27"/>
      <c r="B51" s="28"/>
      <c r="C51" s="29"/>
      <c r="D51" s="27" t="s">
        <v>23</v>
      </c>
      <c r="E51" s="27">
        <f aca="true" t="shared" si="4" ref="E51:P51">+E9+E19+E29+E39</f>
        <v>20</v>
      </c>
      <c r="F51" s="27">
        <f t="shared" si="4"/>
        <v>20</v>
      </c>
      <c r="G51" s="27">
        <f t="shared" si="4"/>
        <v>20</v>
      </c>
      <c r="H51" s="27">
        <f t="shared" si="4"/>
        <v>20</v>
      </c>
      <c r="I51" s="27">
        <f t="shared" si="4"/>
        <v>20</v>
      </c>
      <c r="J51" s="27">
        <f t="shared" si="4"/>
        <v>20</v>
      </c>
      <c r="K51" s="27">
        <f t="shared" si="4"/>
        <v>20</v>
      </c>
      <c r="L51" s="27">
        <f t="shared" si="4"/>
        <v>20</v>
      </c>
      <c r="M51" s="27">
        <f t="shared" si="4"/>
        <v>20</v>
      </c>
      <c r="N51" s="27">
        <f t="shared" si="4"/>
        <v>20</v>
      </c>
      <c r="O51" s="27">
        <f t="shared" si="4"/>
        <v>20</v>
      </c>
      <c r="P51" s="27">
        <f t="shared" si="4"/>
        <v>20</v>
      </c>
      <c r="Q51" s="30">
        <f>AVERAGE(E51:P51)</f>
        <v>20</v>
      </c>
      <c r="R51" s="30"/>
    </row>
    <row r="52" spans="1:18" ht="15.75">
      <c r="A52" s="27"/>
      <c r="B52" s="28"/>
      <c r="C52" s="29"/>
      <c r="D52" s="27" t="s">
        <v>24</v>
      </c>
      <c r="E52" s="27">
        <f aca="true" t="shared" si="5" ref="E52:P52">+E10+E20+E30+E40</f>
        <v>17196383</v>
      </c>
      <c r="F52" s="27">
        <f t="shared" si="5"/>
        <v>19161863</v>
      </c>
      <c r="G52" s="27">
        <f t="shared" si="5"/>
        <v>18516120</v>
      </c>
      <c r="H52" s="27">
        <f t="shared" si="5"/>
        <v>15527943</v>
      </c>
      <c r="I52" s="27">
        <f t="shared" si="5"/>
        <v>15793631</v>
      </c>
      <c r="J52" s="27">
        <f t="shared" si="5"/>
        <v>16920944</v>
      </c>
      <c r="K52" s="27">
        <f t="shared" si="5"/>
        <v>20768713</v>
      </c>
      <c r="L52" s="27">
        <f t="shared" si="5"/>
        <v>20847330</v>
      </c>
      <c r="M52" s="27">
        <f t="shared" si="5"/>
        <v>18180887</v>
      </c>
      <c r="N52" s="27">
        <f t="shared" si="5"/>
        <v>17846105</v>
      </c>
      <c r="O52" s="27">
        <f t="shared" si="5"/>
        <v>16104416</v>
      </c>
      <c r="P52" s="27">
        <f t="shared" si="5"/>
        <v>16392409</v>
      </c>
      <c r="Q52" s="30">
        <f aca="true" t="shared" si="6" ref="Q52:Q58">SUM(E52:P52)</f>
        <v>213256744</v>
      </c>
      <c r="R52" s="30"/>
    </row>
    <row r="53" spans="1:18" ht="15.75">
      <c r="A53" s="27"/>
      <c r="B53" s="28"/>
      <c r="C53" s="29"/>
      <c r="D53" s="27" t="s">
        <v>25</v>
      </c>
      <c r="E53" s="27">
        <f aca="true" t="shared" si="7" ref="E53:P53">+E11+E21+E31+E41</f>
        <v>4489484</v>
      </c>
      <c r="F53" s="27">
        <f t="shared" si="7"/>
        <v>4885962</v>
      </c>
      <c r="G53" s="27">
        <f t="shared" si="7"/>
        <v>4897385</v>
      </c>
      <c r="H53" s="27">
        <f t="shared" si="7"/>
        <v>4002829</v>
      </c>
      <c r="I53" s="27">
        <f t="shared" si="7"/>
        <v>3984720</v>
      </c>
      <c r="J53" s="27">
        <f t="shared" si="7"/>
        <v>4428087</v>
      </c>
      <c r="K53" s="27">
        <f t="shared" si="7"/>
        <v>5571179</v>
      </c>
      <c r="L53" s="27">
        <f t="shared" si="7"/>
        <v>5340323</v>
      </c>
      <c r="M53" s="27">
        <f t="shared" si="7"/>
        <v>4582840</v>
      </c>
      <c r="N53" s="27">
        <f t="shared" si="7"/>
        <v>4896135</v>
      </c>
      <c r="O53" s="27">
        <f t="shared" si="7"/>
        <v>3759960</v>
      </c>
      <c r="P53" s="27">
        <f t="shared" si="7"/>
        <v>4374422</v>
      </c>
      <c r="Q53" s="30">
        <f t="shared" si="6"/>
        <v>55213326</v>
      </c>
      <c r="R53" s="30"/>
    </row>
    <row r="54" spans="1:18" ht="15.75">
      <c r="A54" s="27"/>
      <c r="B54" s="28"/>
      <c r="C54" s="29"/>
      <c r="D54" s="27" t="s">
        <v>26</v>
      </c>
      <c r="E54" s="27">
        <f aca="true" t="shared" si="8" ref="E54:P54">+E12+E22+E32+E42</f>
        <v>4893291</v>
      </c>
      <c r="F54" s="27">
        <f t="shared" si="8"/>
        <v>5407292</v>
      </c>
      <c r="G54" s="27">
        <f t="shared" si="8"/>
        <v>5211598</v>
      </c>
      <c r="H54" s="27">
        <f t="shared" si="8"/>
        <v>4268180</v>
      </c>
      <c r="I54" s="27">
        <f t="shared" si="8"/>
        <v>4592615</v>
      </c>
      <c r="J54" s="27">
        <f t="shared" si="8"/>
        <v>4760973</v>
      </c>
      <c r="K54" s="27">
        <f t="shared" si="8"/>
        <v>5615368</v>
      </c>
      <c r="L54" s="27">
        <f t="shared" si="8"/>
        <v>5839711</v>
      </c>
      <c r="M54" s="27">
        <f t="shared" si="8"/>
        <v>4975596</v>
      </c>
      <c r="N54" s="27">
        <f t="shared" si="8"/>
        <v>4888803</v>
      </c>
      <c r="O54" s="27">
        <f t="shared" si="8"/>
        <v>5055048</v>
      </c>
      <c r="P54" s="27">
        <f t="shared" si="8"/>
        <v>4305472</v>
      </c>
      <c r="Q54" s="30">
        <f t="shared" si="6"/>
        <v>59813947</v>
      </c>
      <c r="R54" s="30"/>
    </row>
    <row r="55" spans="1:18" ht="15.75">
      <c r="A55" s="27"/>
      <c r="B55" s="28"/>
      <c r="C55" s="29"/>
      <c r="D55" s="27" t="s">
        <v>27</v>
      </c>
      <c r="E55" s="27">
        <f aca="true" t="shared" si="9" ref="E55:P55">+E13+E23+E33+E43</f>
        <v>7813608</v>
      </c>
      <c r="F55" s="27">
        <f t="shared" si="9"/>
        <v>8868609</v>
      </c>
      <c r="G55" s="27">
        <f t="shared" si="9"/>
        <v>8407137</v>
      </c>
      <c r="H55" s="27">
        <f t="shared" si="9"/>
        <v>7256934</v>
      </c>
      <c r="I55" s="27">
        <f t="shared" si="9"/>
        <v>7216296</v>
      </c>
      <c r="J55" s="27">
        <f t="shared" si="9"/>
        <v>7731884</v>
      </c>
      <c r="K55" s="27">
        <f t="shared" si="9"/>
        <v>9582166</v>
      </c>
      <c r="L55" s="27">
        <f t="shared" si="9"/>
        <v>9667296</v>
      </c>
      <c r="M55" s="27">
        <f t="shared" si="9"/>
        <v>8622451</v>
      </c>
      <c r="N55" s="27">
        <f t="shared" si="9"/>
        <v>8061167</v>
      </c>
      <c r="O55" s="27">
        <f t="shared" si="9"/>
        <v>7289408</v>
      </c>
      <c r="P55" s="27">
        <f t="shared" si="9"/>
        <v>7712515</v>
      </c>
      <c r="Q55" s="30">
        <f t="shared" si="6"/>
        <v>98229471</v>
      </c>
      <c r="R55" s="30"/>
    </row>
    <row r="56" spans="1:18" ht="15.75">
      <c r="A56" s="27"/>
      <c r="B56" s="28"/>
      <c r="C56" s="29"/>
      <c r="D56" s="27" t="s">
        <v>28</v>
      </c>
      <c r="E56" s="27">
        <f aca="true" t="shared" si="10" ref="E56:P56">+E14+E24+E34+E44</f>
        <v>49785</v>
      </c>
      <c r="F56" s="27">
        <f t="shared" si="10"/>
        <v>54154</v>
      </c>
      <c r="G56" s="27">
        <f t="shared" si="10"/>
        <v>58166</v>
      </c>
      <c r="H56" s="27">
        <f t="shared" si="10"/>
        <v>33982</v>
      </c>
      <c r="I56" s="27">
        <f t="shared" si="10"/>
        <v>43509</v>
      </c>
      <c r="J56" s="27">
        <f t="shared" si="10"/>
        <v>43621</v>
      </c>
      <c r="K56" s="27">
        <f t="shared" si="10"/>
        <v>41258</v>
      </c>
      <c r="L56" s="27">
        <f t="shared" si="10"/>
        <v>47710</v>
      </c>
      <c r="M56" s="27">
        <f t="shared" si="10"/>
        <v>41994</v>
      </c>
      <c r="N56" s="27">
        <f t="shared" si="10"/>
        <v>46832</v>
      </c>
      <c r="O56" s="27">
        <f t="shared" si="10"/>
        <v>38574</v>
      </c>
      <c r="P56" s="27">
        <f t="shared" si="10"/>
        <v>40727</v>
      </c>
      <c r="Q56" s="30">
        <f t="shared" si="6"/>
        <v>540312</v>
      </c>
      <c r="R56" s="30"/>
    </row>
    <row r="57" spans="1:18" ht="15.75">
      <c r="A57" s="27"/>
      <c r="B57" s="28"/>
      <c r="C57" s="29"/>
      <c r="D57" s="27" t="s">
        <v>29</v>
      </c>
      <c r="E57" s="27">
        <f aca="true" t="shared" si="11" ref="E57:P57">+E15+E25+E35+E45</f>
        <v>48293</v>
      </c>
      <c r="F57" s="27">
        <f t="shared" si="11"/>
        <v>50694</v>
      </c>
      <c r="G57" s="27">
        <f t="shared" si="11"/>
        <v>48792</v>
      </c>
      <c r="H57" s="27">
        <f t="shared" si="11"/>
        <v>31038</v>
      </c>
      <c r="I57" s="27">
        <f t="shared" si="11"/>
        <v>44155</v>
      </c>
      <c r="J57" s="27">
        <f t="shared" si="11"/>
        <v>41746</v>
      </c>
      <c r="K57" s="27">
        <f t="shared" si="11"/>
        <v>40744</v>
      </c>
      <c r="L57" s="27">
        <f t="shared" si="11"/>
        <v>47282</v>
      </c>
      <c r="M57" s="27">
        <f t="shared" si="11"/>
        <v>42650</v>
      </c>
      <c r="N57" s="27">
        <f t="shared" si="11"/>
        <v>31516</v>
      </c>
      <c r="O57" s="27">
        <f t="shared" si="11"/>
        <v>39831</v>
      </c>
      <c r="P57" s="27">
        <f t="shared" si="11"/>
        <v>40986</v>
      </c>
      <c r="Q57" s="30">
        <f t="shared" si="6"/>
        <v>507727</v>
      </c>
      <c r="R57" s="30"/>
    </row>
    <row r="58" spans="1:18" ht="15.75">
      <c r="A58" s="27"/>
      <c r="B58" s="28"/>
      <c r="C58" s="29"/>
      <c r="D58" s="6" t="s">
        <v>30</v>
      </c>
      <c r="E58" s="27">
        <f aca="true" t="shared" si="12" ref="E58:P58">+E16+E26+E36+E46</f>
        <v>51971</v>
      </c>
      <c r="F58" s="27">
        <f t="shared" si="12"/>
        <v>48615</v>
      </c>
      <c r="G58" s="27">
        <f t="shared" si="12"/>
        <v>51467</v>
      </c>
      <c r="H58" s="27">
        <f t="shared" si="12"/>
        <v>39463</v>
      </c>
      <c r="I58" s="27">
        <f t="shared" si="12"/>
        <v>46518</v>
      </c>
      <c r="J58" s="27">
        <f t="shared" si="12"/>
        <v>43381</v>
      </c>
      <c r="K58" s="27">
        <f t="shared" si="12"/>
        <v>57998</v>
      </c>
      <c r="L58" s="27">
        <f t="shared" si="12"/>
        <v>48680</v>
      </c>
      <c r="M58" s="27">
        <f t="shared" si="12"/>
        <v>45572</v>
      </c>
      <c r="N58" s="27">
        <f t="shared" si="12"/>
        <v>52128</v>
      </c>
      <c r="O58" s="27">
        <f t="shared" si="12"/>
        <v>39768</v>
      </c>
      <c r="P58" s="27">
        <f t="shared" si="12"/>
        <v>37814</v>
      </c>
      <c r="Q58" s="30">
        <f t="shared" si="6"/>
        <v>563375</v>
      </c>
      <c r="R58" s="30"/>
    </row>
    <row r="59" spans="1:18" ht="15.75">
      <c r="A59" s="27"/>
      <c r="B59" s="28"/>
      <c r="C59" s="29"/>
      <c r="D59" s="2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  <c r="R59" s="5"/>
    </row>
    <row r="60" spans="1:18" ht="15">
      <c r="A60" s="31"/>
      <c r="B60" s="16"/>
      <c r="C60" s="32"/>
      <c r="D60" s="3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6" ht="15">
      <c r="A61" s="10" t="s">
        <v>9</v>
      </c>
      <c r="D61" s="9"/>
      <c r="F61" s="9"/>
    </row>
    <row r="62" ht="15">
      <c r="F62" s="9"/>
    </row>
    <row r="64" spans="1:6" ht="15">
      <c r="A64" s="10" t="s">
        <v>10</v>
      </c>
      <c r="F64" s="9"/>
    </row>
    <row r="66" ht="15">
      <c r="A66" s="9" t="s">
        <v>11</v>
      </c>
    </row>
    <row r="67" spans="2:4" ht="15">
      <c r="B67" s="10" t="s">
        <v>17</v>
      </c>
      <c r="D67" s="10" t="s">
        <v>31</v>
      </c>
    </row>
    <row r="68" spans="2:4" ht="15">
      <c r="B68" s="10" t="s">
        <v>18</v>
      </c>
      <c r="D68" s="10" t="s">
        <v>32</v>
      </c>
    </row>
    <row r="69" spans="2:4" ht="15">
      <c r="B69" s="10" t="s">
        <v>19</v>
      </c>
      <c r="D69" s="10" t="s">
        <v>33</v>
      </c>
    </row>
    <row r="70" ht="15">
      <c r="A70" s="33" t="s">
        <v>12</v>
      </c>
    </row>
    <row r="71" spans="1:4" ht="15">
      <c r="A71" s="9"/>
      <c r="B71" s="10" t="s">
        <v>17</v>
      </c>
      <c r="D71" s="9" t="s">
        <v>34</v>
      </c>
    </row>
    <row r="72" spans="2:4" ht="15">
      <c r="B72" s="10" t="s">
        <v>18</v>
      </c>
      <c r="D72" s="10" t="s">
        <v>35</v>
      </c>
    </row>
    <row r="73" spans="2:4" ht="15">
      <c r="B73" s="10" t="s">
        <v>19</v>
      </c>
      <c r="D73" s="10" t="s">
        <v>33</v>
      </c>
    </row>
  </sheetData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OutlineSymbols="0" zoomScale="87" zoomScaleNormal="87" workbookViewId="0" topLeftCell="A35">
      <selection activeCell="J46" sqref="J46"/>
    </sheetView>
  </sheetViews>
  <sheetFormatPr defaultColWidth="8.88671875" defaultRowHeight="15"/>
  <cols>
    <col min="1" max="4" width="9.6640625" style="1" customWidth="1"/>
    <col min="5" max="7" width="10.6640625" style="1" customWidth="1"/>
    <col min="8" max="16384" width="9.6640625" style="1" customWidth="1"/>
  </cols>
  <sheetData>
    <row r="1" spans="1:2" ht="18">
      <c r="A1" s="2" t="s">
        <v>0</v>
      </c>
      <c r="B1" s="3"/>
    </row>
    <row r="2" spans="1:4" ht="18">
      <c r="A2" s="4" t="s">
        <v>1</v>
      </c>
      <c r="B2" s="5"/>
      <c r="C2" s="6"/>
      <c r="D2" s="6"/>
    </row>
    <row r="3" spans="1:4" ht="18">
      <c r="A3" s="4" t="s">
        <v>2</v>
      </c>
      <c r="B3" s="5"/>
      <c r="C3" s="6"/>
      <c r="D3" s="6"/>
    </row>
    <row r="4" ht="18">
      <c r="A4" s="7" t="s">
        <v>3</v>
      </c>
    </row>
    <row r="5" spans="1:2" ht="15.75">
      <c r="A5" s="3"/>
      <c r="B5" s="3"/>
    </row>
    <row r="6" spans="1:7" ht="15">
      <c r="A6" s="8" t="s">
        <v>4</v>
      </c>
      <c r="B6" s="9" t="s">
        <v>13</v>
      </c>
      <c r="C6" s="10" t="s">
        <v>20</v>
      </c>
      <c r="D6" s="11"/>
      <c r="E6" s="12" t="s">
        <v>50</v>
      </c>
      <c r="F6" s="12" t="s">
        <v>51</v>
      </c>
      <c r="G6" s="12" t="s">
        <v>52</v>
      </c>
    </row>
    <row r="7" spans="1:7" ht="15">
      <c r="A7" s="13"/>
      <c r="B7" s="14"/>
      <c r="C7" s="15"/>
      <c r="D7" s="13"/>
      <c r="E7" s="16"/>
      <c r="F7" s="16"/>
      <c r="G7" s="16"/>
    </row>
    <row r="8" ht="15">
      <c r="A8" s="10" t="s">
        <v>5</v>
      </c>
    </row>
    <row r="9" spans="2:7" ht="15">
      <c r="B9" s="10" t="s">
        <v>14</v>
      </c>
      <c r="C9" s="10" t="s">
        <v>21</v>
      </c>
      <c r="D9" s="17" t="s">
        <v>23</v>
      </c>
      <c r="E9" s="1">
        <v>9</v>
      </c>
      <c r="F9" s="1">
        <v>9</v>
      </c>
      <c r="G9" s="1">
        <v>9</v>
      </c>
    </row>
    <row r="10" spans="4:7" ht="15">
      <c r="D10" s="17" t="s">
        <v>24</v>
      </c>
      <c r="E10" s="19">
        <v>3080520</v>
      </c>
      <c r="F10" s="19">
        <v>2833080</v>
      </c>
      <c r="G10" s="19">
        <v>2971140</v>
      </c>
    </row>
    <row r="11" spans="4:7" ht="15">
      <c r="D11" s="17" t="s">
        <v>25</v>
      </c>
      <c r="E11" s="19">
        <v>872940</v>
      </c>
      <c r="F11" s="19">
        <v>812860</v>
      </c>
      <c r="G11" s="19">
        <v>953760</v>
      </c>
    </row>
    <row r="12" spans="4:7" ht="15">
      <c r="D12" s="17" t="s">
        <v>26</v>
      </c>
      <c r="E12" s="19">
        <v>981200</v>
      </c>
      <c r="F12" s="19">
        <v>887080</v>
      </c>
      <c r="G12" s="19">
        <v>829580</v>
      </c>
    </row>
    <row r="13" spans="4:7" ht="15">
      <c r="D13" s="17" t="s">
        <v>27</v>
      </c>
      <c r="E13" s="19">
        <v>1226380</v>
      </c>
      <c r="F13" s="19">
        <v>1133140</v>
      </c>
      <c r="G13" s="19">
        <v>1187800</v>
      </c>
    </row>
    <row r="14" spans="4:7" ht="15">
      <c r="D14" s="17" t="s">
        <v>28</v>
      </c>
      <c r="E14" s="19">
        <v>6144</v>
      </c>
      <c r="F14" s="19">
        <v>5941</v>
      </c>
      <c r="G14" s="19">
        <v>5898</v>
      </c>
    </row>
    <row r="15" spans="4:7" ht="15">
      <c r="D15" s="17" t="s">
        <v>29</v>
      </c>
      <c r="E15" s="19">
        <v>5953</v>
      </c>
      <c r="F15" s="19">
        <v>5809</v>
      </c>
      <c r="G15" s="19">
        <v>5708</v>
      </c>
    </row>
    <row r="16" spans="4:7" ht="15">
      <c r="D16" s="10" t="s">
        <v>30</v>
      </c>
      <c r="E16" s="19">
        <v>5783</v>
      </c>
      <c r="F16" s="19">
        <v>5428</v>
      </c>
      <c r="G16" s="19">
        <v>5478</v>
      </c>
    </row>
    <row r="17" spans="5:7" ht="15">
      <c r="E17" s="19"/>
      <c r="F17" s="19"/>
      <c r="G17" s="19"/>
    </row>
    <row r="18" spans="1:7" ht="15">
      <c r="A18" s="10" t="s">
        <v>6</v>
      </c>
      <c r="E18" s="19"/>
      <c r="F18" s="19"/>
      <c r="G18" s="19"/>
    </row>
    <row r="19" spans="2:7" ht="15">
      <c r="B19" s="10" t="s">
        <v>15</v>
      </c>
      <c r="C19" s="10" t="s">
        <v>22</v>
      </c>
      <c r="D19" s="17" t="s">
        <v>23</v>
      </c>
      <c r="E19" s="1">
        <v>3</v>
      </c>
      <c r="F19" s="1">
        <v>3</v>
      </c>
      <c r="G19" s="1">
        <v>3</v>
      </c>
    </row>
    <row r="20" spans="4:7" ht="15">
      <c r="D20" s="17" t="s">
        <v>24</v>
      </c>
      <c r="E20" s="19">
        <v>603500</v>
      </c>
      <c r="F20" s="19">
        <v>525250</v>
      </c>
      <c r="G20" s="19">
        <v>571750</v>
      </c>
    </row>
    <row r="21" spans="4:7" ht="15">
      <c r="D21" s="17" t="s">
        <v>25</v>
      </c>
      <c r="E21" s="19">
        <v>172500</v>
      </c>
      <c r="F21" s="19">
        <v>157000</v>
      </c>
      <c r="G21" s="19">
        <v>192000</v>
      </c>
    </row>
    <row r="22" spans="4:7" ht="15">
      <c r="D22" s="17" t="s">
        <v>26</v>
      </c>
      <c r="E22" s="19">
        <v>186000</v>
      </c>
      <c r="F22" s="19">
        <v>160000</v>
      </c>
      <c r="G22" s="19">
        <v>156500</v>
      </c>
    </row>
    <row r="23" spans="4:7" ht="15">
      <c r="D23" s="17" t="s">
        <v>27</v>
      </c>
      <c r="E23" s="19">
        <v>245000</v>
      </c>
      <c r="F23" s="19">
        <v>208250</v>
      </c>
      <c r="G23" s="19">
        <v>223250</v>
      </c>
    </row>
    <row r="24" spans="4:7" ht="15">
      <c r="D24" s="17" t="s">
        <v>28</v>
      </c>
      <c r="E24" s="19">
        <v>1868</v>
      </c>
      <c r="F24" s="19">
        <v>1680</v>
      </c>
      <c r="G24" s="19">
        <v>1841</v>
      </c>
    </row>
    <row r="25" spans="4:7" ht="15">
      <c r="D25" s="17" t="s">
        <v>29</v>
      </c>
      <c r="E25" s="19">
        <v>2093</v>
      </c>
      <c r="F25" s="19">
        <v>1657</v>
      </c>
      <c r="G25" s="19">
        <v>2131</v>
      </c>
    </row>
    <row r="26" spans="4:7" ht="15">
      <c r="D26" s="10" t="s">
        <v>30</v>
      </c>
      <c r="E26" s="19">
        <v>2692</v>
      </c>
      <c r="F26" s="19">
        <v>1894</v>
      </c>
      <c r="G26" s="19">
        <v>1820</v>
      </c>
    </row>
    <row r="27" spans="5:7" ht="15">
      <c r="E27" s="19"/>
      <c r="F27" s="19"/>
      <c r="G27" s="19"/>
    </row>
    <row r="28" spans="1:7" ht="15">
      <c r="A28" s="10" t="s">
        <v>6</v>
      </c>
      <c r="E28" s="19"/>
      <c r="F28" s="19"/>
      <c r="G28" s="19"/>
    </row>
    <row r="29" spans="2:7" ht="15">
      <c r="B29" s="10" t="s">
        <v>16</v>
      </c>
      <c r="C29" s="10" t="s">
        <v>22</v>
      </c>
      <c r="D29" s="17" t="s">
        <v>23</v>
      </c>
      <c r="E29" s="1">
        <v>5</v>
      </c>
      <c r="F29" s="1">
        <v>5</v>
      </c>
      <c r="G29" s="1">
        <v>5</v>
      </c>
    </row>
    <row r="30" spans="4:7" ht="15">
      <c r="D30" s="17" t="s">
        <v>24</v>
      </c>
      <c r="E30" s="19">
        <v>1354800</v>
      </c>
      <c r="F30" s="19">
        <v>1221000</v>
      </c>
      <c r="G30" s="19">
        <v>1150900</v>
      </c>
    </row>
    <row r="31" spans="4:7" ht="15">
      <c r="D31" s="17" t="s">
        <v>25</v>
      </c>
      <c r="E31" s="19">
        <v>150700</v>
      </c>
      <c r="F31" s="19">
        <v>105000</v>
      </c>
      <c r="G31" s="19">
        <v>93300</v>
      </c>
    </row>
    <row r="32" spans="4:7" ht="15">
      <c r="D32" s="17" t="s">
        <v>26</v>
      </c>
      <c r="E32" s="19">
        <v>206100</v>
      </c>
      <c r="F32" s="19">
        <v>162000</v>
      </c>
      <c r="G32" s="19">
        <v>122000</v>
      </c>
    </row>
    <row r="33" spans="4:7" ht="15">
      <c r="D33" s="17" t="s">
        <v>27</v>
      </c>
      <c r="E33" s="19">
        <v>998000</v>
      </c>
      <c r="F33" s="19">
        <v>954000</v>
      </c>
      <c r="G33" s="19">
        <v>935600</v>
      </c>
    </row>
    <row r="34" spans="4:7" ht="15">
      <c r="D34" s="17" t="s">
        <v>28</v>
      </c>
      <c r="E34" s="19">
        <v>9878</v>
      </c>
      <c r="F34" s="19">
        <v>4717</v>
      </c>
      <c r="G34" s="19">
        <v>3737</v>
      </c>
    </row>
    <row r="35" spans="4:7" ht="15">
      <c r="D35" s="17" t="s">
        <v>29</v>
      </c>
      <c r="E35" s="19">
        <v>10341</v>
      </c>
      <c r="F35" s="19">
        <v>8198</v>
      </c>
      <c r="G35" s="19">
        <v>7459</v>
      </c>
    </row>
    <row r="36" spans="4:7" ht="15">
      <c r="D36" s="10" t="s">
        <v>30</v>
      </c>
      <c r="E36" s="19">
        <v>8493</v>
      </c>
      <c r="F36" s="19">
        <v>8440</v>
      </c>
      <c r="G36" s="19">
        <v>13268</v>
      </c>
    </row>
    <row r="37" spans="5:7" ht="15">
      <c r="E37" s="19"/>
      <c r="F37" s="19"/>
      <c r="G37" s="19"/>
    </row>
    <row r="38" spans="1:7" ht="15">
      <c r="A38" s="10" t="s">
        <v>7</v>
      </c>
      <c r="E38" s="19"/>
      <c r="F38" s="19"/>
      <c r="G38" s="19"/>
    </row>
    <row r="39" spans="2:7" ht="15">
      <c r="B39" s="10" t="s">
        <v>15</v>
      </c>
      <c r="D39" s="17" t="s">
        <v>23</v>
      </c>
      <c r="E39" s="1">
        <v>3</v>
      </c>
      <c r="F39" s="1">
        <v>3</v>
      </c>
      <c r="G39" s="1">
        <v>3</v>
      </c>
    </row>
    <row r="40" spans="4:7" ht="15">
      <c r="D40" s="17" t="s">
        <v>24</v>
      </c>
      <c r="E40" s="19">
        <v>11037412</v>
      </c>
      <c r="F40" s="19">
        <v>5640501</v>
      </c>
      <c r="G40" s="19">
        <v>5486254</v>
      </c>
    </row>
    <row r="41" spans="4:7" ht="15">
      <c r="D41" s="17" t="s">
        <v>25</v>
      </c>
      <c r="E41" s="19">
        <v>2679818</v>
      </c>
      <c r="F41" s="19">
        <v>1367826</v>
      </c>
      <c r="G41" s="19">
        <v>1526641</v>
      </c>
    </row>
    <row r="42" spans="4:7" ht="15">
      <c r="D42" s="17" t="s">
        <v>26</v>
      </c>
      <c r="E42" s="19">
        <v>3238000</v>
      </c>
      <c r="F42" s="19">
        <v>1674141</v>
      </c>
      <c r="G42" s="19">
        <v>1444766</v>
      </c>
    </row>
    <row r="43" spans="4:7" ht="15">
      <c r="D43" s="17" t="s">
        <v>27</v>
      </c>
      <c r="E43" s="19">
        <v>5119594</v>
      </c>
      <c r="F43" s="19">
        <v>2598534</v>
      </c>
      <c r="G43" s="19">
        <v>2514847</v>
      </c>
    </row>
    <row r="44" spans="4:7" ht="15">
      <c r="D44" s="17" t="s">
        <v>28</v>
      </c>
      <c r="E44" s="19">
        <v>27175</v>
      </c>
      <c r="F44" s="19">
        <v>12483</v>
      </c>
      <c r="G44" s="19">
        <v>11300</v>
      </c>
    </row>
    <row r="45" spans="4:7" ht="15">
      <c r="D45" s="17" t="s">
        <v>29</v>
      </c>
      <c r="E45" s="19">
        <v>18630</v>
      </c>
      <c r="F45" s="19">
        <v>13064</v>
      </c>
      <c r="G45" s="19">
        <v>9253</v>
      </c>
    </row>
    <row r="46" spans="4:7" ht="15">
      <c r="D46" s="10" t="s">
        <v>30</v>
      </c>
      <c r="E46" s="19">
        <v>22302</v>
      </c>
      <c r="F46" s="19">
        <v>11802</v>
      </c>
      <c r="G46" s="19">
        <v>9978</v>
      </c>
    </row>
    <row r="48" spans="1:7" ht="15">
      <c r="A48" s="20"/>
      <c r="B48" s="20"/>
      <c r="C48" s="20"/>
      <c r="D48" s="20"/>
      <c r="E48" s="20"/>
      <c r="F48" s="20"/>
      <c r="G48" s="20"/>
    </row>
    <row r="49" spans="1:7" ht="18">
      <c r="A49" s="22" t="s">
        <v>8</v>
      </c>
      <c r="B49" s="23"/>
      <c r="C49" s="24"/>
      <c r="D49" s="25"/>
      <c r="E49" s="26" t="s">
        <v>50</v>
      </c>
      <c r="F49" s="26" t="s">
        <v>51</v>
      </c>
      <c r="G49" s="26" t="s">
        <v>52</v>
      </c>
    </row>
    <row r="50" spans="1:7" ht="15">
      <c r="A50" s="25"/>
      <c r="B50" s="23"/>
      <c r="C50" s="24"/>
      <c r="D50" s="25"/>
      <c r="E50" s="26"/>
      <c r="F50" s="26"/>
      <c r="G50" s="26"/>
    </row>
    <row r="51" spans="1:7" ht="15">
      <c r="A51" s="27"/>
      <c r="B51" s="28"/>
      <c r="C51" s="29"/>
      <c r="D51" s="27" t="s">
        <v>23</v>
      </c>
      <c r="E51" s="27">
        <f aca="true" t="shared" si="0" ref="E51:G58">+E9+E19+E29+E39</f>
        <v>20</v>
      </c>
      <c r="F51" s="27">
        <f t="shared" si="0"/>
        <v>20</v>
      </c>
      <c r="G51" s="27">
        <f t="shared" si="0"/>
        <v>20</v>
      </c>
    </row>
    <row r="52" spans="1:7" ht="15">
      <c r="A52" s="27"/>
      <c r="B52" s="28"/>
      <c r="C52" s="29"/>
      <c r="D52" s="27" t="s">
        <v>24</v>
      </c>
      <c r="E52" s="27">
        <f t="shared" si="0"/>
        <v>16076232</v>
      </c>
      <c r="F52" s="27">
        <f t="shared" si="0"/>
        <v>10219831</v>
      </c>
      <c r="G52" s="27">
        <f t="shared" si="0"/>
        <v>10180044</v>
      </c>
    </row>
    <row r="53" spans="1:7" ht="15">
      <c r="A53" s="27"/>
      <c r="B53" s="28"/>
      <c r="C53" s="29"/>
      <c r="D53" s="27" t="s">
        <v>25</v>
      </c>
      <c r="E53" s="27">
        <f t="shared" si="0"/>
        <v>3875958</v>
      </c>
      <c r="F53" s="27">
        <f t="shared" si="0"/>
        <v>2442686</v>
      </c>
      <c r="G53" s="27">
        <f t="shared" si="0"/>
        <v>2765701</v>
      </c>
    </row>
    <row r="54" spans="1:7" ht="15">
      <c r="A54" s="27"/>
      <c r="B54" s="28"/>
      <c r="C54" s="29"/>
      <c r="D54" s="27" t="s">
        <v>26</v>
      </c>
      <c r="E54" s="27">
        <f t="shared" si="0"/>
        <v>4611300</v>
      </c>
      <c r="F54" s="27">
        <f t="shared" si="0"/>
        <v>2883221</v>
      </c>
      <c r="G54" s="27">
        <f t="shared" si="0"/>
        <v>2552846</v>
      </c>
    </row>
    <row r="55" spans="1:7" ht="15">
      <c r="A55" s="27"/>
      <c r="B55" s="28"/>
      <c r="C55" s="29"/>
      <c r="D55" s="27" t="s">
        <v>27</v>
      </c>
      <c r="E55" s="27">
        <f t="shared" si="0"/>
        <v>7588974</v>
      </c>
      <c r="F55" s="27">
        <f t="shared" si="0"/>
        <v>4893924</v>
      </c>
      <c r="G55" s="27">
        <f t="shared" si="0"/>
        <v>4861497</v>
      </c>
    </row>
    <row r="56" spans="1:7" ht="15">
      <c r="A56" s="27"/>
      <c r="B56" s="28"/>
      <c r="C56" s="29"/>
      <c r="D56" s="27" t="s">
        <v>28</v>
      </c>
      <c r="E56" s="27">
        <f t="shared" si="0"/>
        <v>45065</v>
      </c>
      <c r="F56" s="27">
        <f t="shared" si="0"/>
        <v>24821</v>
      </c>
      <c r="G56" s="27">
        <f t="shared" si="0"/>
        <v>22776</v>
      </c>
    </row>
    <row r="57" spans="1:7" ht="15">
      <c r="A57" s="27"/>
      <c r="B57" s="28"/>
      <c r="C57" s="29"/>
      <c r="D57" s="27" t="s">
        <v>29</v>
      </c>
      <c r="E57" s="27">
        <f t="shared" si="0"/>
        <v>37017</v>
      </c>
      <c r="F57" s="27">
        <f t="shared" si="0"/>
        <v>28728</v>
      </c>
      <c r="G57" s="27">
        <f t="shared" si="0"/>
        <v>24551</v>
      </c>
    </row>
    <row r="58" spans="1:7" ht="15">
      <c r="A58" s="27"/>
      <c r="B58" s="28"/>
      <c r="C58" s="29"/>
      <c r="D58" s="6" t="s">
        <v>30</v>
      </c>
      <c r="E58" s="27">
        <f t="shared" si="0"/>
        <v>39270</v>
      </c>
      <c r="F58" s="27">
        <f t="shared" si="0"/>
        <v>27564</v>
      </c>
      <c r="G58" s="27">
        <f t="shared" si="0"/>
        <v>30544</v>
      </c>
    </row>
    <row r="59" spans="1:7" ht="15">
      <c r="A59" s="27"/>
      <c r="B59" s="28"/>
      <c r="C59" s="29"/>
      <c r="D59" s="27"/>
      <c r="E59" s="6"/>
      <c r="F59" s="6"/>
      <c r="G59" s="6"/>
    </row>
    <row r="60" spans="1:7" ht="15">
      <c r="A60" s="31"/>
      <c r="B60" s="16"/>
      <c r="C60" s="32"/>
      <c r="D60" s="31"/>
      <c r="E60" s="16"/>
      <c r="F60" s="16"/>
      <c r="G60" s="16"/>
    </row>
    <row r="61" spans="1:6" ht="15">
      <c r="A61" s="10" t="s">
        <v>9</v>
      </c>
      <c r="D61" s="9"/>
      <c r="F61" s="9"/>
    </row>
    <row r="62" ht="15">
      <c r="F62" s="9"/>
    </row>
    <row r="64" spans="1:6" ht="15">
      <c r="A64" s="10" t="s">
        <v>10</v>
      </c>
      <c r="F64" s="9"/>
    </row>
    <row r="66" ht="15">
      <c r="A66" s="9" t="s">
        <v>11</v>
      </c>
    </row>
    <row r="67" spans="2:4" ht="15">
      <c r="B67" s="10" t="s">
        <v>17</v>
      </c>
      <c r="D67" s="10" t="s">
        <v>31</v>
      </c>
    </row>
    <row r="68" spans="2:4" ht="15">
      <c r="B68" s="10" t="s">
        <v>18</v>
      </c>
      <c r="D68" s="10" t="s">
        <v>32</v>
      </c>
    </row>
    <row r="69" spans="2:4" ht="15">
      <c r="B69" s="10" t="s">
        <v>19</v>
      </c>
      <c r="D69" s="10" t="s">
        <v>33</v>
      </c>
    </row>
    <row r="70" ht="15">
      <c r="A70" s="33" t="s">
        <v>12</v>
      </c>
    </row>
    <row r="71" spans="1:4" ht="15">
      <c r="A71" s="9"/>
      <c r="B71" s="10" t="s">
        <v>17</v>
      </c>
      <c r="D71" s="9" t="s">
        <v>34</v>
      </c>
    </row>
    <row r="72" spans="2:4" ht="15">
      <c r="B72" s="10" t="s">
        <v>18</v>
      </c>
      <c r="D72" s="10" t="s">
        <v>35</v>
      </c>
    </row>
    <row r="73" spans="2:4" ht="15">
      <c r="B73" s="10" t="s">
        <v>19</v>
      </c>
      <c r="D73" s="10" t="s">
        <v>33</v>
      </c>
    </row>
  </sheetData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